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12855" activeTab="0"/>
  </bookViews>
  <sheets>
    <sheet name="Лист3" sheetId="1" r:id="rId1"/>
  </sheets>
  <definedNames>
    <definedName name="_xlnm.Print_Titles" localSheetId="0">'Лист3'!$4:$6</definedName>
    <definedName name="_xlnm.Print_Area" localSheetId="0">'Лист3'!$A$1:$N$67</definedName>
  </definedNames>
  <calcPr fullCalcOnLoad="1"/>
</workbook>
</file>

<file path=xl/sharedStrings.xml><?xml version="1.0" encoding="utf-8"?>
<sst xmlns="http://schemas.openxmlformats.org/spreadsheetml/2006/main" count="73" uniqueCount="64">
  <si>
    <t>Отчет</t>
  </si>
  <si>
    <t>о ходе финансирования и оценки эффективности реализации муниципальных программ за январь - сентябрь 2015 года</t>
  </si>
  <si>
    <t>тыс. рублей</t>
  </si>
  <si>
    <t>№ п/п</t>
  </si>
  <si>
    <t>Наименование программы</t>
  </si>
  <si>
    <t>Предусмотрено в бюджете текущего года</t>
  </si>
  <si>
    <t>Фактически исполнено</t>
  </si>
  <si>
    <t>За отчетный период текущего года (нарастающим итогом)</t>
  </si>
  <si>
    <t>В % за отчетный период текущего года (графа 3/графа 2*100)</t>
  </si>
  <si>
    <t>ФБ</t>
  </si>
  <si>
    <t>ОБ</t>
  </si>
  <si>
    <t>РБ</t>
  </si>
  <si>
    <t>ВИ</t>
  </si>
  <si>
    <t>Муниципальная программа «Развитие агропромышленного комплекса Гусь-Хрустального района на 2013-2020 годы»</t>
  </si>
  <si>
    <t>Подпрограмма "Поддержка малых форм хозяйствования"</t>
  </si>
  <si>
    <t>Подпрограмма "Устойчивое развитие сельских территорий"</t>
  </si>
  <si>
    <t>Муниципальная программа «Противодействие коррупции в Гусь-Хрустальном районе на 2015-2017 годы»</t>
  </si>
  <si>
    <t>Муниципальная программа «Развитие муниципальной службы в Гусь-Хрустальном районе на 2014-2016 годы»</t>
  </si>
  <si>
    <t>Муниципальная программа «Информационное общество (2014-2020 годы)»</t>
  </si>
  <si>
    <t>Муниципальная программа «Управление муниципальными финансами и муниципальным долгом муниципального образования Гусь-Хрустальный район»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</si>
  <si>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муниципального образования Гусь-Хрустальный район"</t>
  </si>
  <si>
    <t>Подпрограмма "Управление муниципальным долгом муниципального образования Гусь-Хрустальный район"</t>
  </si>
  <si>
    <t>Подпрограмма "Совершенствование автоматизированной информационной системы управления бюджетным процессом муниципального образования Гусь-Хрустальный район"</t>
  </si>
  <si>
    <t>Муниципальная программа «Осуществление комплекса мероприятий по оказанию услуг в сфере коммунального, информационно-компьютерного и хозяйственного обеспечения деятельности администрации муниципального образования Гусь-Хрустальный район, её органов и структурных подразделений на 2014-2016 годы»</t>
  </si>
  <si>
    <t>Муниципальная программа «Сохранение и развитие культуры Гусь-Хрустального района на 2014-2016 годы»</t>
  </si>
  <si>
    <t>Подпрограмма "Наследие"</t>
  </si>
  <si>
    <t>Подпрограмма "Искусство"</t>
  </si>
  <si>
    <t>Подпрограмма "Образование"</t>
  </si>
  <si>
    <t>Муниципальная программа «Развитие физической культуры и спорта на территории Гусь-Хрустального района на 2015-2017 годы»</t>
  </si>
  <si>
    <t>Подпрограмма "Развитие физической культуры и массового спорта в Гусь-Хрустальном районе"</t>
  </si>
  <si>
    <t>Муниципальная программа «Социально-экономическая поддержка студентов, обучающихся в государственных учреждениях высшего профессионального образования по очной форме обучения, поступивших по целевому направлению, проживающих на территории Гусь-Хрустального района на 2012-2016 годы»</t>
  </si>
  <si>
    <t>Муниципальная программа «Формирование доступной среды жизнедеятельности для инвалидов на территории муниципального образования Гусь-Хрустальный район на 2013-2015 годы»</t>
  </si>
  <si>
    <t>Муниципальная программа «Старшее поколение» на 2013-2018 годы</t>
  </si>
  <si>
    <t>Муниципальная программа «Управление муниципальным имуществом и земельными ресурсами на 2014-2016 годы»</t>
  </si>
  <si>
    <t>Муниципальная программа «Дорожное хозяйство Гусь-Хрустального района на 2015-2017 годы»</t>
  </si>
  <si>
    <t>Муниципальная программа «Ведение информационной системы обеспечения градостроительной деятельности на территории муниципального образования Гусь-Хрустальный район на 2014-2016 годы»</t>
  </si>
  <si>
    <t>Муниципальная программа «Содействие развитию малого и среднего предпринимательства в Гусь-Хрустальном районе на 2013-2015 годы»</t>
  </si>
  <si>
    <t>Муниципальная программа «Модернизация объектов коммунальной инфраструктуры муниципального образования Гусь-Хрустальный район на 2014- 2017 годы»</t>
  </si>
  <si>
    <t>Муниципальная программа «Энергосбережение и повышение энергетической эффективности муниципального образования Гусь-Хрустальный район на период до 2020 года»</t>
  </si>
  <si>
    <t>Муниципальная программа «Развитие образования Гусь-Хрустального района на 2014-2016 годы»</t>
  </si>
  <si>
    <t>Подпрограмма "Развитие дошкольного образования детей</t>
  </si>
  <si>
    <t>Подпрограмма "Развитие общего и дополнительного образования детей"</t>
  </si>
  <si>
    <t>Подпрограмма "Комплексная безопасность образовательных организаций района"</t>
  </si>
  <si>
    <t>Подпрограмма "Обеспечение защиты прав и интересов детей-сирот и детей, оставшихся без попечения родителей"</t>
  </si>
  <si>
    <t>Подпрограмма "Обеспечение реализации муниципальной программы "Развитие образования Гусь-Хрустального района на 2014-2016 годы"</t>
  </si>
  <si>
    <t>Муниципальная программа «Обеспечение доступным и комфортным жильем населения Гусь-Хрустального района на 2014-2020 годы»</t>
  </si>
  <si>
    <t>Подпрограмма "Обеспечение территорий документацией для осуществления градостроительной деятельности"</t>
  </si>
  <si>
    <t>Подпрограмма "Стимулирование развития жилищного строительства"</t>
  </si>
  <si>
    <t>Подпрограмма "Социальное жилье на 2014-2020 годы"</t>
  </si>
  <si>
    <t>Подпрограмма "Обеспечение жильем молодых семей Гусь-Хрустального района"</t>
  </si>
  <si>
    <t>Подпрограмма "Обеспечение жильем многодетных семей Гусь-Хрустального района Владимирской области"</t>
  </si>
  <si>
    <t>Подпрограмма "Создание условий для обеспечения доступным и комфортным жильем отдельных категорий граждан, установленных законодательством"</t>
  </si>
  <si>
    <t>Муниципальная программа «Обеспечение безопасности гидротехнического сооружения, расположенного на территории муниципального образования п. Анопино (сельское поселение) на реке Гусь у д. Тименка Гусь-Хрустального района Владимирской области на 2014-2015 годы»</t>
  </si>
  <si>
    <t>Муниципальная программа «Обеспечение общественного порядка и профилактики правонарушений в Гусь-Хрустальном районе на 2013-2015 годы»</t>
  </si>
  <si>
    <t>Муниципальная программа «Обеспечение безопасности дорожного движения в Гусь-Хрустальном районе в 2013-2020 годах»</t>
  </si>
  <si>
    <t>Муниципальная программа «Объект капитального строительства «Школа-сад» пос. Великодворский, Гусь-Хрустального района, Владимирской области на 2014-2017 годы»</t>
  </si>
  <si>
    <t>Муниципальная программа «Развитие системы гражданской обороны, пожарной бзопасности, безопасности на водных объектах, защиты населения от чрезвычайных ситуаций и снижения рисков их возникновения на территории Гусь-Хрустального района на 2014-2016 годы»</t>
  </si>
  <si>
    <t>Муниципальная программа по повышению эффективности бюджетных расходов муниципального образования Гусь-Хрустальный район (муниципальный район) на 2014-2016 годы</t>
  </si>
  <si>
    <t>Муниципальная программа «Противодействие злоупотреблению наркотиками и их незаконному обороту в Гусь-Хрустальном районе на 2015-2018 годы»</t>
  </si>
  <si>
    <t>Муниципальная программа «Обеспечение экологической безопасности и качества окружающей среды на 2015-2017 годы»</t>
  </si>
  <si>
    <t>Итого по всем программам:</t>
  </si>
  <si>
    <t>Начальник учреждения</t>
  </si>
  <si>
    <t>Е.А. Скворцов</t>
  </si>
  <si>
    <t>Е.И. Морозова</t>
  </si>
</sst>
</file>

<file path=xl/styles.xml><?xml version="1.0" encoding="utf-8"?>
<styleSheet xmlns="http://schemas.openxmlformats.org/spreadsheetml/2006/main">
  <numFmts count="16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  <numFmt numFmtId="169" formatCode="0.0"/>
    <numFmt numFmtId="9" formatCode="0%"/>
    <numFmt numFmtId="2" formatCode="0.00"/>
  </numFmts>
  <fonts count="31">
    <font>
      <sz val="10"/>
      <color indexed="8"/>
      <name val="Arial"/>
      <family val="0"/>
    </font>
    <font>
      <b/>
      <sz val="18"/>
      <color indexed="8"/>
      <name val="Times New Roman"/>
      <family val="0"/>
    </font>
    <font>
      <b/>
      <sz val="16"/>
      <color indexed="8"/>
      <name val="Times New Roman"/>
      <family val="0"/>
    </font>
    <font>
      <sz val="18"/>
      <color indexed="8"/>
      <name val="Arial"/>
      <family val="0"/>
    </font>
    <font>
      <sz val="20"/>
      <color indexed="8"/>
      <name val="Times New Roman"/>
      <family val="0"/>
    </font>
    <font>
      <sz val="20"/>
      <color indexed="8"/>
      <name val="Arial"/>
      <family val="0"/>
    </font>
    <font>
      <sz val="16"/>
      <color indexed="8"/>
      <name val="Times New Roman"/>
      <family val="0"/>
    </font>
    <font>
      <sz val="16"/>
      <color indexed="8"/>
      <name val="Arial"/>
      <family val="0"/>
    </font>
    <font>
      <b/>
      <sz val="22"/>
      <color indexed="8"/>
      <name val="Times New Roman"/>
      <family val="0"/>
    </font>
    <font>
      <b/>
      <sz val="20"/>
      <color indexed="8"/>
      <name val="Times New Roman"/>
      <family val="0"/>
    </font>
    <font>
      <sz val="12"/>
      <color indexed="8"/>
      <name val="Times New Roman"/>
      <family val="0"/>
    </font>
    <font>
      <sz val="14"/>
      <color indexed="8"/>
      <name val="Times New Roman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7.5"/>
      <color indexed="12"/>
      <name val="Arial"/>
      <family val="0"/>
    </font>
    <font>
      <b/>
      <sz val="15"/>
      <color indexed="15"/>
      <name val="Calibri"/>
      <family val="0"/>
    </font>
    <font>
      <b/>
      <sz val="13"/>
      <color indexed="15"/>
      <name val="Calibri"/>
      <family val="0"/>
    </font>
    <font>
      <b/>
      <sz val="11"/>
      <color indexed="15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15"/>
      <name val="Cambria"/>
      <family val="0"/>
    </font>
    <font>
      <sz val="11"/>
      <color indexed="60"/>
      <name val="Calibri"/>
      <family val="0"/>
    </font>
    <font>
      <u val="single"/>
      <sz val="7.5"/>
      <color indexed="20"/>
      <name val="Arial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2" fillId="4" borderId="0">
      <alignment/>
      <protection/>
    </xf>
    <xf numFmtId="0" fontId="12" fillId="5" borderId="0">
      <alignment/>
      <protection/>
    </xf>
    <xf numFmtId="0" fontId="12" fillId="6" borderId="0">
      <alignment/>
      <protection/>
    </xf>
    <xf numFmtId="0" fontId="12" fillId="7" borderId="0">
      <alignment/>
      <protection/>
    </xf>
    <xf numFmtId="0" fontId="12" fillId="8" borderId="0">
      <alignment/>
      <protection/>
    </xf>
    <xf numFmtId="0" fontId="12" fillId="9" borderId="0">
      <alignment/>
      <protection/>
    </xf>
    <xf numFmtId="0" fontId="12" fillId="10" borderId="0">
      <alignment/>
      <protection/>
    </xf>
    <xf numFmtId="0" fontId="12" fillId="5" borderId="0">
      <alignment/>
      <protection/>
    </xf>
    <xf numFmtId="0" fontId="12" fillId="8" borderId="0">
      <alignment/>
      <protection/>
    </xf>
    <xf numFmtId="0" fontId="12" fillId="11" borderId="0">
      <alignment/>
      <protection/>
    </xf>
    <xf numFmtId="0" fontId="13" fillId="12" borderId="0">
      <alignment/>
      <protection/>
    </xf>
    <xf numFmtId="0" fontId="13" fillId="9" borderId="0">
      <alignment/>
      <protection/>
    </xf>
    <xf numFmtId="0" fontId="13" fillId="10" borderId="0">
      <alignment/>
      <protection/>
    </xf>
    <xf numFmtId="0" fontId="13" fillId="13" borderId="0">
      <alignment/>
      <protection/>
    </xf>
    <xf numFmtId="0" fontId="13" fillId="14" borderId="0">
      <alignment/>
      <protection/>
    </xf>
    <xf numFmtId="0" fontId="13" fillId="15" borderId="0">
      <alignment/>
      <protection/>
    </xf>
    <xf numFmtId="0" fontId="13" fillId="16" borderId="0">
      <alignment/>
      <protection/>
    </xf>
    <xf numFmtId="0" fontId="13" fillId="17" borderId="0">
      <alignment/>
      <protection/>
    </xf>
    <xf numFmtId="0" fontId="13" fillId="18" borderId="0">
      <alignment/>
      <protection/>
    </xf>
    <xf numFmtId="0" fontId="13" fillId="13" borderId="0">
      <alignment/>
      <protection/>
    </xf>
    <xf numFmtId="0" fontId="13" fillId="14" borderId="0">
      <alignment/>
      <protection/>
    </xf>
    <xf numFmtId="0" fontId="13" fillId="19" borderId="0">
      <alignment/>
      <protection/>
    </xf>
    <xf numFmtId="0" fontId="14" fillId="7" borderId="1">
      <alignment/>
      <protection/>
    </xf>
    <xf numFmtId="0" fontId="15" fillId="20" borderId="2">
      <alignment/>
      <protection/>
    </xf>
    <xf numFmtId="0" fontId="16" fillId="20" borderId="1">
      <alignment/>
      <protection/>
    </xf>
    <xf numFmtId="0" fontId="17" fillId="0" borderId="0">
      <alignment vertical="top"/>
      <protection locked="0"/>
    </xf>
    <xf numFmtId="166" fontId="0" fillId="0" borderId="0">
      <alignment/>
      <protection/>
    </xf>
    <xf numFmtId="164" fontId="0" fillId="0" borderId="0">
      <alignment/>
      <protection/>
    </xf>
    <xf numFmtId="0" fontId="18" fillId="0" borderId="3">
      <alignment/>
      <protection/>
    </xf>
    <xf numFmtId="0" fontId="19" fillId="0" borderId="4">
      <alignment/>
      <protection/>
    </xf>
    <xf numFmtId="0" fontId="20" fillId="0" borderId="5">
      <alignment/>
      <protection/>
    </xf>
    <xf numFmtId="0" fontId="20" fillId="0" borderId="0">
      <alignment/>
      <protection/>
    </xf>
    <xf numFmtId="0" fontId="21" fillId="0" borderId="6">
      <alignment/>
      <protection/>
    </xf>
    <xf numFmtId="0" fontId="22" fillId="21" borderId="7">
      <alignment/>
      <protection/>
    </xf>
    <xf numFmtId="0" fontId="23" fillId="0" borderId="0">
      <alignment/>
      <protection/>
    </xf>
    <xf numFmtId="0" fontId="24" fillId="22" borderId="0">
      <alignment/>
      <protection/>
    </xf>
    <xf numFmtId="0" fontId="25" fillId="0" borderId="0">
      <alignment vertical="top"/>
      <protection locked="0"/>
    </xf>
    <xf numFmtId="0" fontId="26" fillId="3" borderId="0">
      <alignment/>
      <protection/>
    </xf>
    <xf numFmtId="0" fontId="27" fillId="0" borderId="0">
      <alignment/>
      <protection/>
    </xf>
    <xf numFmtId="0" fontId="0" fillId="23" borderId="8">
      <alignment/>
      <protection/>
    </xf>
    <xf numFmtId="9" fontId="0" fillId="0" borderId="0">
      <alignment/>
      <protection/>
    </xf>
    <xf numFmtId="0" fontId="28" fillId="0" borderId="9">
      <alignment/>
      <protection/>
    </xf>
    <xf numFmtId="0" fontId="29" fillId="0" borderId="0">
      <alignment/>
      <protection/>
    </xf>
    <xf numFmtId="167" fontId="0" fillId="0" borderId="0">
      <alignment/>
      <protection/>
    </xf>
    <xf numFmtId="165" fontId="0" fillId="0" borderId="0">
      <alignment/>
      <protection/>
    </xf>
    <xf numFmtId="0" fontId="30" fillId="4" borderId="0">
      <alignment/>
      <protection/>
    </xf>
  </cellStyleXfs>
  <cellXfs count="9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5" fillId="0" borderId="0" xfId="0" applyAlignment="1">
      <alignment/>
    </xf>
    <xf numFmtId="0" fontId="4" fillId="0" borderId="0" xfId="0" applyAlignment="1">
      <alignment horizontal="center" vertical="center"/>
    </xf>
    <xf numFmtId="0" fontId="1" fillId="24" borderId="10" xfId="0" applyAlignment="1">
      <alignment horizontal="center" vertical="center" wrapText="1"/>
    </xf>
    <xf numFmtId="0" fontId="10" fillId="0" borderId="0" xfId="0" applyAlignment="1">
      <alignment horizontal="left" vertical="center" wrapText="1"/>
    </xf>
    <xf numFmtId="168" fontId="6" fillId="20" borderId="10" xfId="0" applyAlignment="1">
      <alignment horizontal="center" vertical="center" wrapText="1"/>
    </xf>
    <xf numFmtId="168" fontId="6" fillId="3" borderId="10" xfId="0" applyAlignment="1">
      <alignment horizontal="center" vertical="center" wrapText="1"/>
    </xf>
    <xf numFmtId="169" fontId="6" fillId="3" borderId="10" xfId="0" applyAlignment="1">
      <alignment horizontal="center" vertical="center" wrapText="1"/>
    </xf>
    <xf numFmtId="0" fontId="1" fillId="0" borderId="0" xfId="0" applyAlignment="1">
      <alignment horizontal="center" vertical="center" wrapText="1"/>
    </xf>
    <xf numFmtId="168" fontId="6" fillId="24" borderId="0" xfId="0" applyAlignment="1">
      <alignment horizontal="center" vertical="center" wrapText="1"/>
    </xf>
    <xf numFmtId="169" fontId="6" fillId="24" borderId="0" xfId="0" applyAlignment="1">
      <alignment horizontal="center" vertical="center" wrapText="1"/>
    </xf>
    <xf numFmtId="0" fontId="11" fillId="0" borderId="10" xfId="0" applyAlignment="1">
      <alignment horizontal="center" vertical="center" wrapText="1"/>
    </xf>
    <xf numFmtId="169" fontId="6" fillId="4" borderId="10" xfId="0" applyAlignment="1">
      <alignment horizontal="center" vertical="center"/>
    </xf>
    <xf numFmtId="169" fontId="6" fillId="4" borderId="10" xfId="0" applyAlignment="1">
      <alignment horizontal="center" vertical="center" wrapText="1"/>
    </xf>
    <xf numFmtId="0" fontId="0" fillId="25" borderId="0" xfId="0" applyAlignment="1">
      <alignment/>
    </xf>
    <xf numFmtId="168" fontId="6" fillId="0" borderId="10" xfId="0" applyAlignment="1">
      <alignment horizontal="center" vertical="center" wrapText="1"/>
    </xf>
    <xf numFmtId="168" fontId="6" fillId="0" borderId="10" xfId="0" applyAlignment="1">
      <alignment horizontal="center" vertical="center"/>
    </xf>
    <xf numFmtId="168" fontId="6" fillId="4" borderId="10" xfId="0" applyAlignment="1">
      <alignment horizontal="center" vertical="center"/>
    </xf>
    <xf numFmtId="0" fontId="0" fillId="0" borderId="10" xfId="0" applyAlignment="1">
      <alignment horizontal="center" vertical="center" wrapText="1"/>
    </xf>
    <xf numFmtId="2" fontId="6" fillId="0" borderId="10" xfId="0" applyAlignment="1">
      <alignment horizontal="center" vertical="center"/>
    </xf>
    <xf numFmtId="2" fontId="6" fillId="20" borderId="10" xfId="0" applyAlignment="1">
      <alignment horizontal="center" vertical="center"/>
    </xf>
    <xf numFmtId="0" fontId="4" fillId="0" borderId="0" xfId="0" applyAlignment="1">
      <alignment/>
    </xf>
    <xf numFmtId="0" fontId="11" fillId="0" borderId="10" xfId="0" applyAlignment="1">
      <alignment horizontal="justify" vertical="center" wrapText="1"/>
    </xf>
    <xf numFmtId="0" fontId="11" fillId="0" borderId="0" xfId="0" applyAlignment="1">
      <alignment horizontal="justify" vertical="center" wrapText="1"/>
    </xf>
    <xf numFmtId="0" fontId="6" fillId="0" borderId="10" xfId="0" applyAlignment="1">
      <alignment horizontal="center" vertical="center" wrapText="1"/>
    </xf>
    <xf numFmtId="168" fontId="0" fillId="0" borderId="10" xfId="0" applyAlignment="1">
      <alignment horizontal="center" vertical="center" wrapText="1"/>
    </xf>
    <xf numFmtId="0" fontId="1" fillId="20" borderId="10" xfId="0" applyAlignment="1">
      <alignment horizontal="center" vertical="center" wrapText="1"/>
    </xf>
    <xf numFmtId="0" fontId="3" fillId="20" borderId="10" xfId="0" applyAlignment="1">
      <alignment horizontal="center" vertical="center" wrapText="1"/>
    </xf>
    <xf numFmtId="0" fontId="4" fillId="24" borderId="0" xfId="0" applyAlignment="1">
      <alignment horizontal="center" vertical="center" wrapText="1"/>
    </xf>
    <xf numFmtId="0" fontId="1" fillId="0" borderId="10" xfId="0" applyAlignment="1">
      <alignment horizontal="center" vertical="center" wrapText="1"/>
    </xf>
    <xf numFmtId="0" fontId="2" fillId="0" borderId="10" xfId="0" applyAlignment="1">
      <alignment horizontal="center" vertical="center" wrapText="1"/>
    </xf>
    <xf numFmtId="0" fontId="7" fillId="0" borderId="10" xfId="0" applyAlignment="1">
      <alignment horizontal="center" vertical="center" wrapText="1"/>
    </xf>
    <xf numFmtId="0" fontId="8" fillId="0" borderId="10" xfId="0" applyAlignment="1">
      <alignment horizontal="center" vertical="center" wrapText="1"/>
    </xf>
    <xf numFmtId="0" fontId="9" fillId="0" borderId="10" xfId="0" applyAlignment="1">
      <alignment horizontal="center" vertical="center" wrapText="1"/>
    </xf>
    <xf numFmtId="0" fontId="4" fillId="0" borderId="10" xfId="0" applyAlignment="1">
      <alignment horizontal="right" wrapText="1"/>
    </xf>
    <xf numFmtId="0" fontId="3" fillId="0" borderId="10" xfId="0" applyAlignment="1">
      <alignment horizontal="center" vertical="center" wrapText="1"/>
    </xf>
    <xf numFmtId="0" fontId="2" fillId="4" borderId="10" xfId="0" applyAlignment="1">
      <alignment horizontal="center" vertical="center" wrapText="1"/>
    </xf>
    <xf numFmtId="2" fontId="6" fillId="20" borderId="10" xfId="0" applyAlignment="1">
      <alignment/>
    </xf>
    <xf numFmtId="2" fontId="6" fillId="0" borderId="10" xfId="0" applyAlignment="1">
      <alignment/>
    </xf>
    <xf numFmtId="0" fontId="11" fillId="24" borderId="10" xfId="0" applyAlignment="1">
      <alignment horizontal="center" vertical="center" wrapText="1"/>
    </xf>
    <xf numFmtId="0" fontId="0" fillId="24" borderId="0" xfId="0" applyAlignment="1">
      <alignment/>
    </xf>
    <xf numFmtId="169" fontId="6" fillId="4" borderId="10" xfId="0" applyAlignment="1">
      <alignment/>
    </xf>
    <xf numFmtId="2" fontId="6" fillId="20" borderId="0" xfId="0" applyAlignment="1">
      <alignment horizontal="center" vertical="center"/>
    </xf>
    <xf numFmtId="0" fontId="12" fillId="2" borderId="0" xfId="16">
      <alignment/>
      <protection/>
    </xf>
    <xf numFmtId="0" fontId="12" fillId="3" borderId="0" xfId="17">
      <alignment/>
      <protection/>
    </xf>
    <xf numFmtId="0" fontId="12" fillId="4" borderId="0" xfId="18">
      <alignment/>
      <protection/>
    </xf>
    <xf numFmtId="0" fontId="12" fillId="5" borderId="0" xfId="19">
      <alignment/>
      <protection/>
    </xf>
    <xf numFmtId="0" fontId="12" fillId="6" borderId="0" xfId="20">
      <alignment/>
      <protection/>
    </xf>
    <xf numFmtId="0" fontId="12" fillId="7" borderId="0" xfId="21">
      <alignment/>
      <protection/>
    </xf>
    <xf numFmtId="0" fontId="12" fillId="8" borderId="0" xfId="22">
      <alignment/>
      <protection/>
    </xf>
    <xf numFmtId="0" fontId="12" fillId="9" borderId="0" xfId="23">
      <alignment/>
      <protection/>
    </xf>
    <xf numFmtId="0" fontId="12" fillId="10" borderId="0" xfId="24">
      <alignment/>
      <protection/>
    </xf>
    <xf numFmtId="0" fontId="12" fillId="5" borderId="0" xfId="25">
      <alignment/>
      <protection/>
    </xf>
    <xf numFmtId="0" fontId="12" fillId="8" borderId="0" xfId="26">
      <alignment/>
      <protection/>
    </xf>
    <xf numFmtId="0" fontId="12" fillId="11" borderId="0" xfId="27">
      <alignment/>
      <protection/>
    </xf>
    <xf numFmtId="0" fontId="13" fillId="12" borderId="0" xfId="28">
      <alignment/>
      <protection/>
    </xf>
    <xf numFmtId="0" fontId="13" fillId="9" borderId="0" xfId="29">
      <alignment/>
      <protection/>
    </xf>
    <xf numFmtId="0" fontId="13" fillId="10" borderId="0" xfId="30">
      <alignment/>
      <protection/>
    </xf>
    <xf numFmtId="0" fontId="13" fillId="13" borderId="0" xfId="31">
      <alignment/>
      <protection/>
    </xf>
    <xf numFmtId="0" fontId="13" fillId="14" borderId="0" xfId="32">
      <alignment/>
      <protection/>
    </xf>
    <xf numFmtId="0" fontId="13" fillId="15" borderId="0" xfId="33">
      <alignment/>
      <protection/>
    </xf>
    <xf numFmtId="0" fontId="13" fillId="16" borderId="0" xfId="34">
      <alignment/>
      <protection/>
    </xf>
    <xf numFmtId="0" fontId="13" fillId="17" borderId="0" xfId="35">
      <alignment/>
      <protection/>
    </xf>
    <xf numFmtId="0" fontId="13" fillId="18" borderId="0" xfId="36">
      <alignment/>
      <protection/>
    </xf>
    <xf numFmtId="0" fontId="13" fillId="13" borderId="0" xfId="37">
      <alignment/>
      <protection/>
    </xf>
    <xf numFmtId="0" fontId="13" fillId="14" borderId="0" xfId="38">
      <alignment/>
      <protection/>
    </xf>
    <xf numFmtId="0" fontId="13" fillId="19" borderId="0" xfId="39">
      <alignment/>
      <protection/>
    </xf>
    <xf numFmtId="0" fontId="14" fillId="7" borderId="1" xfId="40">
      <alignment/>
      <protection/>
    </xf>
    <xf numFmtId="0" fontId="15" fillId="20" borderId="2" xfId="41">
      <alignment/>
      <protection/>
    </xf>
    <xf numFmtId="0" fontId="16" fillId="20" borderId="1" xfId="42">
      <alignment/>
      <protection/>
    </xf>
    <xf numFmtId="0" fontId="17" fillId="0" borderId="0" xfId="43">
      <alignment vertical="top"/>
      <protection locked="0"/>
    </xf>
    <xf numFmtId="166" fontId="0" fillId="0" borderId="0" xfId="44">
      <alignment/>
      <protection/>
    </xf>
    <xf numFmtId="164" fontId="0" fillId="0" borderId="0" xfId="45">
      <alignment/>
      <protection/>
    </xf>
    <xf numFmtId="0" fontId="18" fillId="0" borderId="3" xfId="46">
      <alignment/>
      <protection/>
    </xf>
    <xf numFmtId="0" fontId="19" fillId="0" borderId="4" xfId="47">
      <alignment/>
      <protection/>
    </xf>
    <xf numFmtId="0" fontId="20" fillId="0" borderId="5" xfId="48">
      <alignment/>
      <protection/>
    </xf>
    <xf numFmtId="0" fontId="20" fillId="0" borderId="0" xfId="49">
      <alignment/>
      <protection/>
    </xf>
    <xf numFmtId="0" fontId="21" fillId="0" borderId="6" xfId="50">
      <alignment/>
      <protection/>
    </xf>
    <xf numFmtId="0" fontId="22" fillId="21" borderId="7" xfId="51">
      <alignment/>
      <protection/>
    </xf>
    <xf numFmtId="0" fontId="23" fillId="0" borderId="0" xfId="52">
      <alignment/>
      <protection/>
    </xf>
    <xf numFmtId="0" fontId="24" fillId="22" borderId="0" xfId="53">
      <alignment/>
      <protection/>
    </xf>
    <xf numFmtId="0" fontId="25" fillId="0" borderId="0" xfId="54">
      <alignment vertical="top"/>
      <protection locked="0"/>
    </xf>
    <xf numFmtId="0" fontId="26" fillId="3" borderId="0" xfId="55">
      <alignment/>
      <protection/>
    </xf>
    <xf numFmtId="0" fontId="27" fillId="0" borderId="0" xfId="56">
      <alignment/>
      <protection/>
    </xf>
    <xf numFmtId="0" fontId="0" fillId="23" borderId="8" xfId="57">
      <alignment/>
      <protection/>
    </xf>
    <xf numFmtId="9" fontId="0" fillId="0" borderId="0" xfId="58">
      <alignment/>
      <protection/>
    </xf>
    <xf numFmtId="0" fontId="28" fillId="0" borderId="9" xfId="59">
      <alignment/>
      <protection/>
    </xf>
    <xf numFmtId="0" fontId="29" fillId="0" borderId="0" xfId="60">
      <alignment/>
      <protection/>
    </xf>
    <xf numFmtId="167" fontId="0" fillId="0" borderId="0" xfId="61">
      <alignment/>
      <protection/>
    </xf>
    <xf numFmtId="165" fontId="0" fillId="0" borderId="0" xfId="62">
      <alignment/>
      <protection/>
    </xf>
    <xf numFmtId="0" fontId="30" fillId="4" borderId="0" xfId="63">
      <alignment/>
      <protection/>
    </xf>
  </cellXfs>
  <cellStyles count="49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ткрывавшаяся гиперссыл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Z68"/>
  <sheetViews>
    <sheetView tabSelected="1" zoomScale="52" zoomScaleNormal="52" workbookViewId="0" topLeftCell="A1">
      <pane xSplit="14" ySplit="6" topLeftCell="S7" activePane="bottomRight" state="frozen"/>
      <selection pane="topLeft" activeCell="A1" sqref="A1"/>
      <selection pane="topRight" activeCell="O1" sqref="O1"/>
      <selection pane="bottomLeft" activeCell="A7" sqref="A7"/>
      <selection pane="bottomRight" activeCell="N8" sqref="N8"/>
    </sheetView>
  </sheetViews>
  <sheetFormatPr defaultColWidth="9.00390625" defaultRowHeight="12.75"/>
  <cols>
    <col min="1" max="1" width="10.28125" style="0" customWidth="1"/>
    <col min="2" max="2" width="79.8515625" style="0" customWidth="1"/>
    <col min="3" max="3" width="19.421875" style="0" customWidth="1"/>
    <col min="4" max="5" width="18.00390625" style="0" customWidth="1"/>
    <col min="6" max="6" width="15.00390625" style="0" customWidth="1"/>
    <col min="7" max="7" width="17.00390625" style="0" customWidth="1"/>
    <col min="8" max="8" width="19.7109375" style="0" customWidth="1"/>
    <col min="9" max="9" width="21.00390625" style="0" customWidth="1"/>
    <col min="10" max="10" width="13.140625" style="0" customWidth="1"/>
    <col min="11" max="11" width="15.00390625" style="0" customWidth="1"/>
    <col min="12" max="12" width="15.421875" style="0" customWidth="1"/>
    <col min="13" max="13" width="13.57421875" style="0" customWidth="1"/>
    <col min="14" max="14" width="19.8515625" style="0" customWidth="1"/>
    <col min="15" max="131" width="9.00390625" style="42" bestFit="1" customWidth="1"/>
  </cols>
  <sheetData>
    <row r="1" spans="1:14" ht="27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24.7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24.75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23.25" customHeight="1">
      <c r="A4" s="32" t="s">
        <v>3</v>
      </c>
      <c r="B4" s="31" t="s">
        <v>4</v>
      </c>
      <c r="C4" s="28" t="s">
        <v>5</v>
      </c>
      <c r="D4" s="29"/>
      <c r="E4" s="29"/>
      <c r="F4" s="29"/>
      <c r="G4" s="31" t="s">
        <v>6</v>
      </c>
      <c r="H4" s="37"/>
      <c r="I4" s="37"/>
      <c r="J4" s="37"/>
      <c r="K4" s="37"/>
      <c r="L4" s="37"/>
      <c r="M4" s="37"/>
      <c r="N4" s="37"/>
    </row>
    <row r="5" spans="1:14" ht="45" customHeight="1">
      <c r="A5" s="33"/>
      <c r="B5" s="37"/>
      <c r="C5" s="29"/>
      <c r="D5" s="29"/>
      <c r="E5" s="29"/>
      <c r="F5" s="29"/>
      <c r="G5" s="32" t="s">
        <v>7</v>
      </c>
      <c r="H5" s="33"/>
      <c r="I5" s="33"/>
      <c r="J5" s="33"/>
      <c r="K5" s="38" t="s">
        <v>8</v>
      </c>
      <c r="L5" s="38"/>
      <c r="M5" s="38"/>
      <c r="N5" s="38"/>
    </row>
    <row r="6" spans="1:14" ht="30" customHeight="1">
      <c r="A6" s="33"/>
      <c r="B6" s="37"/>
      <c r="C6" s="5" t="s">
        <v>9</v>
      </c>
      <c r="D6" s="5" t="s">
        <v>10</v>
      </c>
      <c r="E6" s="5" t="s">
        <v>11</v>
      </c>
      <c r="F6" s="5" t="s">
        <v>12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9</v>
      </c>
      <c r="L6" s="5" t="s">
        <v>10</v>
      </c>
      <c r="M6" s="5" t="s">
        <v>11</v>
      </c>
      <c r="N6" s="5" t="s">
        <v>12</v>
      </c>
    </row>
    <row r="7" spans="1:182" s="16" customFormat="1" ht="51.75" customHeight="1">
      <c r="A7" s="41">
        <v>1</v>
      </c>
      <c r="B7" s="24" t="s">
        <v>13</v>
      </c>
      <c r="C7" s="39">
        <v>6933</v>
      </c>
      <c r="D7" s="39">
        <v>6921.3</v>
      </c>
      <c r="E7" s="39">
        <v>3086.6</v>
      </c>
      <c r="F7" s="39"/>
      <c r="G7" s="40">
        <v>86.2</v>
      </c>
      <c r="H7" s="40">
        <v>12.9</v>
      </c>
      <c r="I7" s="40">
        <v>1072.3</v>
      </c>
      <c r="J7" s="40"/>
      <c r="K7" s="43">
        <f>G7/C7*100</f>
        <v>1.2433290062022</v>
      </c>
      <c r="L7" s="43">
        <f>H7/D7*100</f>
        <v>0.1863811711673</v>
      </c>
      <c r="M7" s="43">
        <f>I7/E7*100</f>
        <v>34.7404911553165</v>
      </c>
      <c r="N7" s="43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</row>
    <row r="8" spans="1:182" s="16" customFormat="1" ht="51.75" customHeight="1">
      <c r="A8" s="41"/>
      <c r="B8" s="24" t="s">
        <v>14</v>
      </c>
      <c r="C8" s="39">
        <v>201</v>
      </c>
      <c r="D8" s="39">
        <v>39.3</v>
      </c>
      <c r="E8" s="39">
        <v>0</v>
      </c>
      <c r="F8" s="39"/>
      <c r="G8" s="40">
        <v>86.2</v>
      </c>
      <c r="H8" s="40">
        <v>12.9</v>
      </c>
      <c r="I8" s="40">
        <v>0</v>
      </c>
      <c r="J8" s="40"/>
      <c r="K8" s="43">
        <f>G8/C8*100</f>
        <v>42.8855721393035</v>
      </c>
      <c r="L8" s="43">
        <f>H8/D8*100</f>
        <v>32.824427480916</v>
      </c>
      <c r="M8" s="43">
        <v>0</v>
      </c>
      <c r="N8" s="43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</row>
    <row r="9" spans="1:182" s="16" customFormat="1" ht="51.75" customHeight="1">
      <c r="A9" s="41"/>
      <c r="B9" s="24" t="s">
        <v>15</v>
      </c>
      <c r="C9" s="39">
        <v>6732</v>
      </c>
      <c r="D9" s="39">
        <v>6882</v>
      </c>
      <c r="E9" s="39">
        <v>3086.6</v>
      </c>
      <c r="F9" s="39"/>
      <c r="G9" s="40">
        <v>0</v>
      </c>
      <c r="H9" s="40">
        <v>0</v>
      </c>
      <c r="I9" s="40">
        <v>1072.3</v>
      </c>
      <c r="J9" s="40"/>
      <c r="K9" s="43">
        <v>0</v>
      </c>
      <c r="L9" s="43">
        <v>0</v>
      </c>
      <c r="M9" s="43">
        <f>I9/E9*100</f>
        <v>34.7404911553165</v>
      </c>
      <c r="N9" s="43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</row>
    <row r="10" spans="1:182" s="16" customFormat="1" ht="43.5" customHeight="1">
      <c r="A10" s="41">
        <v>2</v>
      </c>
      <c r="B10" s="24" t="s">
        <v>16</v>
      </c>
      <c r="C10" s="7"/>
      <c r="D10" s="7"/>
      <c r="E10" s="7">
        <v>15</v>
      </c>
      <c r="F10" s="7"/>
      <c r="G10" s="17"/>
      <c r="H10" s="18"/>
      <c r="I10" s="18">
        <v>15</v>
      </c>
      <c r="J10" s="18"/>
      <c r="K10" s="14"/>
      <c r="L10" s="14"/>
      <c r="M10" s="14">
        <f>I10/E10*100</f>
        <v>100</v>
      </c>
      <c r="N10" s="14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</row>
    <row r="11" spans="1:182" s="16" customFormat="1" ht="50.25" customHeight="1">
      <c r="A11" s="41">
        <v>3</v>
      </c>
      <c r="B11" s="24" t="s">
        <v>17</v>
      </c>
      <c r="C11" s="7"/>
      <c r="D11" s="7"/>
      <c r="E11" s="7">
        <v>10</v>
      </c>
      <c r="F11" s="7"/>
      <c r="G11" s="17"/>
      <c r="H11" s="18"/>
      <c r="I11" s="18">
        <v>0</v>
      </c>
      <c r="J11" s="18"/>
      <c r="K11" s="14"/>
      <c r="L11" s="14"/>
      <c r="M11" s="14">
        <v>0</v>
      </c>
      <c r="N11" s="14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</row>
    <row r="12" spans="1:182" s="16" customFormat="1" ht="39" customHeight="1">
      <c r="A12" s="41">
        <v>4</v>
      </c>
      <c r="B12" s="25" t="s">
        <v>18</v>
      </c>
      <c r="C12" s="7"/>
      <c r="D12" s="7"/>
      <c r="E12" s="7">
        <v>156.88</v>
      </c>
      <c r="F12" s="7"/>
      <c r="G12" s="17"/>
      <c r="H12" s="18"/>
      <c r="I12" s="18">
        <v>124.086</v>
      </c>
      <c r="J12" s="18"/>
      <c r="K12" s="14"/>
      <c r="L12" s="14"/>
      <c r="M12" s="14">
        <f>I12/E12*100</f>
        <v>79.0961244263131</v>
      </c>
      <c r="N12" s="14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</row>
    <row r="13" spans="1:182" s="16" customFormat="1" ht="84" customHeight="1">
      <c r="A13" s="41">
        <v>5</v>
      </c>
      <c r="B13" s="24" t="s">
        <v>19</v>
      </c>
      <c r="C13" s="7"/>
      <c r="D13" s="7">
        <v>32100</v>
      </c>
      <c r="E13" s="7">
        <v>55526.9</v>
      </c>
      <c r="F13" s="7"/>
      <c r="G13" s="17"/>
      <c r="H13" s="18">
        <f>H14</f>
        <v>28100</v>
      </c>
      <c r="I13" s="18">
        <f>SUM(I14:I16)</f>
        <v>42109.72</v>
      </c>
      <c r="J13" s="18"/>
      <c r="K13" s="14"/>
      <c r="L13" s="14">
        <f>H13/D13*100</f>
        <v>87.5389408099689</v>
      </c>
      <c r="M13" s="14">
        <f>I13/E13*100</f>
        <v>75.8366125247403</v>
      </c>
      <c r="N13" s="14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</row>
    <row r="14" spans="1:182" s="16" customFormat="1" ht="84" customHeight="1">
      <c r="A14" s="41"/>
      <c r="B14" s="24" t="s">
        <v>20</v>
      </c>
      <c r="C14" s="7"/>
      <c r="D14" s="7">
        <v>32100</v>
      </c>
      <c r="E14" s="7">
        <v>50835.9</v>
      </c>
      <c r="F14" s="7"/>
      <c r="G14" s="17"/>
      <c r="H14" s="18">
        <v>28100</v>
      </c>
      <c r="I14" s="18">
        <v>39555</v>
      </c>
      <c r="J14" s="18"/>
      <c r="K14" s="14"/>
      <c r="L14" s="14">
        <f>H14/D14*100</f>
        <v>87.5389408099689</v>
      </c>
      <c r="M14" s="14">
        <f>I14/E14*100</f>
        <v>77.8091860279842</v>
      </c>
      <c r="N14" s="14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</row>
    <row r="15" spans="1:182" s="16" customFormat="1" ht="84" customHeight="1">
      <c r="A15" s="41"/>
      <c r="B15" s="24" t="s">
        <v>21</v>
      </c>
      <c r="C15" s="7"/>
      <c r="D15" s="7"/>
      <c r="E15" s="7">
        <v>4345</v>
      </c>
      <c r="F15" s="7"/>
      <c r="G15" s="17"/>
      <c r="H15" s="18"/>
      <c r="I15" s="18">
        <v>2450.534</v>
      </c>
      <c r="J15" s="18"/>
      <c r="K15" s="14"/>
      <c r="L15" s="14"/>
      <c r="M15" s="14">
        <f>I15/E15*100</f>
        <v>56.3989413118527</v>
      </c>
      <c r="N15" s="14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</row>
    <row r="16" spans="1:182" s="16" customFormat="1" ht="84" customHeight="1">
      <c r="A16" s="41"/>
      <c r="B16" s="24" t="s">
        <v>22</v>
      </c>
      <c r="C16" s="7"/>
      <c r="D16" s="7"/>
      <c r="E16" s="7">
        <v>346</v>
      </c>
      <c r="F16" s="7"/>
      <c r="G16" s="17"/>
      <c r="H16" s="18"/>
      <c r="I16" s="18">
        <v>104.186</v>
      </c>
      <c r="J16" s="18"/>
      <c r="K16" s="14"/>
      <c r="L16" s="14"/>
      <c r="M16" s="14">
        <f>I16/E16*100</f>
        <v>30.111560693641596</v>
      </c>
      <c r="N16" s="14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</row>
    <row r="17" spans="1:14" ht="119.25" customHeight="1">
      <c r="A17" s="41">
        <v>6</v>
      </c>
      <c r="B17" s="24" t="s">
        <v>23</v>
      </c>
      <c r="C17" s="22"/>
      <c r="D17" s="22"/>
      <c r="E17" s="22">
        <v>25073.42</v>
      </c>
      <c r="F17" s="22"/>
      <c r="G17" s="21"/>
      <c r="H17" s="21"/>
      <c r="I17" s="21">
        <v>19011.75</v>
      </c>
      <c r="J17" s="18"/>
      <c r="K17" s="15"/>
      <c r="L17" s="15"/>
      <c r="M17" s="15">
        <f>I17/E17*100</f>
        <v>75.824319139551</v>
      </c>
      <c r="N17" s="15"/>
    </row>
    <row r="18" spans="1:14" ht="54" customHeight="1">
      <c r="A18" s="41">
        <v>7</v>
      </c>
      <c r="B18" s="24" t="s">
        <v>24</v>
      </c>
      <c r="C18" s="7"/>
      <c r="D18" s="7">
        <f>SUM(D20:D21)</f>
        <v>8851</v>
      </c>
      <c r="E18" s="7">
        <f>SUM(E19:E21)</f>
        <v>32649.565000000002</v>
      </c>
      <c r="F18" s="7"/>
      <c r="G18" s="17"/>
      <c r="H18" s="18">
        <v>917.7</v>
      </c>
      <c r="I18" s="18">
        <f>SUM(I19:I21)</f>
        <v>21869.509</v>
      </c>
      <c r="J18" s="18"/>
      <c r="K18" s="15"/>
      <c r="L18" s="15">
        <f>H18/D18*100</f>
        <v>10.3683199638459</v>
      </c>
      <c r="M18" s="15">
        <f>I18/E18*100</f>
        <v>66.982543258999</v>
      </c>
      <c r="N18" s="15"/>
    </row>
    <row r="19" spans="1:14" ht="54" customHeight="1">
      <c r="A19" s="41"/>
      <c r="B19" s="24" t="s">
        <v>25</v>
      </c>
      <c r="C19" s="7"/>
      <c r="D19" s="7"/>
      <c r="E19" s="7">
        <v>17447.277</v>
      </c>
      <c r="F19" s="7"/>
      <c r="G19" s="17"/>
      <c r="H19" s="18"/>
      <c r="I19" s="18">
        <v>11546.543</v>
      </c>
      <c r="J19" s="18"/>
      <c r="K19" s="15"/>
      <c r="L19" s="15">
        <v>0</v>
      </c>
      <c r="M19" s="15">
        <f>I19/E19*100</f>
        <v>66.1796279155768</v>
      </c>
      <c r="N19" s="15"/>
    </row>
    <row r="20" spans="1:14" ht="54" customHeight="1">
      <c r="A20" s="41"/>
      <c r="B20" s="24" t="s">
        <v>26</v>
      </c>
      <c r="C20" s="7"/>
      <c r="D20" s="7">
        <v>8401</v>
      </c>
      <c r="E20" s="7">
        <v>6909.6</v>
      </c>
      <c r="F20" s="7"/>
      <c r="G20" s="17"/>
      <c r="H20" s="18">
        <v>917.7</v>
      </c>
      <c r="I20" s="18">
        <v>4094.6</v>
      </c>
      <c r="J20" s="18"/>
      <c r="K20" s="15"/>
      <c r="L20" s="15">
        <f>H20/D20*100</f>
        <v>10.9236995595762</v>
      </c>
      <c r="M20" s="15">
        <f>I20/E20*100</f>
        <v>59.2595808729883</v>
      </c>
      <c r="N20" s="15"/>
    </row>
    <row r="21" spans="1:14" ht="54" customHeight="1">
      <c r="A21" s="41"/>
      <c r="B21" s="24" t="s">
        <v>27</v>
      </c>
      <c r="C21" s="7"/>
      <c r="D21" s="7">
        <v>450</v>
      </c>
      <c r="E21" s="7">
        <v>8292.688</v>
      </c>
      <c r="F21" s="7"/>
      <c r="G21" s="17"/>
      <c r="H21" s="18">
        <v>0</v>
      </c>
      <c r="I21" s="18">
        <v>6228.366</v>
      </c>
      <c r="J21" s="18"/>
      <c r="K21" s="15"/>
      <c r="L21" s="15">
        <v>0</v>
      </c>
      <c r="M21" s="15">
        <f>I21/E21*100</f>
        <v>75.1067205229475</v>
      </c>
      <c r="N21" s="15"/>
    </row>
    <row r="22" spans="1:131" s="16" customFormat="1" ht="78" customHeight="1">
      <c r="A22" s="41">
        <v>8</v>
      </c>
      <c r="B22" s="24" t="s">
        <v>28</v>
      </c>
      <c r="C22" s="7"/>
      <c r="D22" s="7">
        <v>33.8</v>
      </c>
      <c r="E22" s="7">
        <f>E23+E24</f>
        <v>10018.369999999999</v>
      </c>
      <c r="F22" s="7"/>
      <c r="G22" s="17"/>
      <c r="H22" s="18">
        <f>H24</f>
        <v>33.8</v>
      </c>
      <c r="I22" s="18">
        <f>I23+I24</f>
        <v>8593.85</v>
      </c>
      <c r="J22" s="18"/>
      <c r="K22" s="15"/>
      <c r="L22" s="15">
        <f>H22/D22*100</f>
        <v>100</v>
      </c>
      <c r="M22" s="15">
        <f>I22/E22*100</f>
        <v>85.7809204491349</v>
      </c>
      <c r="N22" s="15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</row>
    <row r="23" spans="1:131" s="16" customFormat="1" ht="78" customHeight="1">
      <c r="A23" s="41"/>
      <c r="B23" s="24" t="s">
        <v>29</v>
      </c>
      <c r="C23" s="7"/>
      <c r="D23" s="7"/>
      <c r="E23" s="7">
        <v>6021.87</v>
      </c>
      <c r="F23" s="7"/>
      <c r="G23" s="17"/>
      <c r="H23" s="18"/>
      <c r="I23" s="18">
        <v>5565.6</v>
      </c>
      <c r="J23" s="18"/>
      <c r="K23" s="15"/>
      <c r="L23" s="15"/>
      <c r="M23" s="15">
        <f>I23/E23*100</f>
        <v>92.4231177358528</v>
      </c>
      <c r="N23" s="15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</row>
    <row r="24" spans="1:131" s="16" customFormat="1" ht="78" customHeight="1">
      <c r="A24" s="41"/>
      <c r="B24" s="24" t="s">
        <v>27</v>
      </c>
      <c r="C24" s="7"/>
      <c r="D24" s="7">
        <v>33.8</v>
      </c>
      <c r="E24" s="7">
        <v>3996.5</v>
      </c>
      <c r="F24" s="7"/>
      <c r="G24" s="17"/>
      <c r="H24" s="18">
        <v>33.8</v>
      </c>
      <c r="I24" s="18">
        <v>3028.25</v>
      </c>
      <c r="J24" s="18"/>
      <c r="K24" s="15"/>
      <c r="L24" s="15">
        <f>H24/D24*100</f>
        <v>100</v>
      </c>
      <c r="M24" s="15">
        <f>I24/E24*100</f>
        <v>75.7725509821094</v>
      </c>
      <c r="N24" s="15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</row>
    <row r="25" spans="1:14" ht="103.5" customHeight="1">
      <c r="A25" s="41">
        <v>9</v>
      </c>
      <c r="B25" s="24" t="s">
        <v>30</v>
      </c>
      <c r="C25" s="7"/>
      <c r="D25" s="7"/>
      <c r="E25" s="7">
        <v>120</v>
      </c>
      <c r="F25" s="7"/>
      <c r="G25" s="17"/>
      <c r="H25" s="18"/>
      <c r="I25" s="18">
        <v>64.066</v>
      </c>
      <c r="J25" s="18"/>
      <c r="K25" s="15"/>
      <c r="L25" s="15"/>
      <c r="M25" s="15">
        <f>I25/E25*100</f>
        <v>53.38833333333341</v>
      </c>
      <c r="N25" s="15"/>
    </row>
    <row r="26" spans="1:131" s="16" customFormat="1" ht="61.5" customHeight="1">
      <c r="A26" s="41">
        <v>10</v>
      </c>
      <c r="B26" s="25" t="s">
        <v>31</v>
      </c>
      <c r="C26" s="7"/>
      <c r="D26" s="7"/>
      <c r="E26" s="7">
        <v>374.1</v>
      </c>
      <c r="F26" s="7"/>
      <c r="G26" s="17"/>
      <c r="H26" s="18"/>
      <c r="I26" s="18">
        <v>0</v>
      </c>
      <c r="J26" s="18"/>
      <c r="K26" s="15"/>
      <c r="L26" s="15"/>
      <c r="M26" s="15">
        <v>0</v>
      </c>
      <c r="N26" s="15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</row>
    <row r="27" spans="1:131" s="16" customFormat="1" ht="57.75" customHeight="1">
      <c r="A27" s="41">
        <v>11</v>
      </c>
      <c r="B27" s="24" t="s">
        <v>32</v>
      </c>
      <c r="C27" s="7"/>
      <c r="D27" s="7"/>
      <c r="E27" s="7">
        <v>210</v>
      </c>
      <c r="F27" s="7"/>
      <c r="G27" s="17"/>
      <c r="H27" s="18"/>
      <c r="I27" s="18">
        <v>145.183</v>
      </c>
      <c r="J27" s="18"/>
      <c r="K27" s="15"/>
      <c r="L27" s="15"/>
      <c r="M27" s="15">
        <f>I27/E27*100</f>
        <v>69.1347619047619</v>
      </c>
      <c r="N27" s="15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</row>
    <row r="28" spans="1:131" s="16" customFormat="1" ht="55.5" customHeight="1">
      <c r="A28" s="41">
        <v>12</v>
      </c>
      <c r="B28" s="24" t="s">
        <v>33</v>
      </c>
      <c r="C28" s="7"/>
      <c r="D28" s="7"/>
      <c r="E28" s="7">
        <v>2054.43</v>
      </c>
      <c r="F28" s="7"/>
      <c r="G28" s="17"/>
      <c r="H28" s="18"/>
      <c r="I28" s="18">
        <v>196.812</v>
      </c>
      <c r="J28" s="18"/>
      <c r="K28" s="15"/>
      <c r="L28" s="15"/>
      <c r="M28" s="15">
        <f>I28/E28*100</f>
        <v>9.5798834713278</v>
      </c>
      <c r="N28" s="15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</row>
    <row r="29" spans="1:131" s="16" customFormat="1" ht="47.25" customHeight="1">
      <c r="A29" s="41">
        <v>13</v>
      </c>
      <c r="B29" s="24" t="s">
        <v>34</v>
      </c>
      <c r="C29" s="7">
        <v>5237</v>
      </c>
      <c r="D29" s="7"/>
      <c r="E29" s="7">
        <v>21542.7</v>
      </c>
      <c r="F29" s="7"/>
      <c r="G29" s="17">
        <v>5237</v>
      </c>
      <c r="H29" s="18"/>
      <c r="I29" s="18">
        <v>9802.7</v>
      </c>
      <c r="J29" s="18"/>
      <c r="K29" s="15">
        <f>G29/C29*100</f>
        <v>100</v>
      </c>
      <c r="L29" s="15"/>
      <c r="M29" s="15">
        <f>I29/E29*100</f>
        <v>45.503581259545</v>
      </c>
      <c r="N29" s="15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</row>
    <row r="30" spans="1:131" s="16" customFormat="1" ht="90" customHeight="1">
      <c r="A30" s="41">
        <v>14</v>
      </c>
      <c r="B30" s="24" t="s">
        <v>35</v>
      </c>
      <c r="C30" s="7"/>
      <c r="D30" s="7"/>
      <c r="E30" s="7">
        <v>300</v>
      </c>
      <c r="F30" s="7"/>
      <c r="G30" s="17"/>
      <c r="H30" s="18"/>
      <c r="I30" s="18">
        <v>96.588</v>
      </c>
      <c r="J30" s="18"/>
      <c r="K30" s="15"/>
      <c r="L30" s="15"/>
      <c r="M30" s="15">
        <f>I30/E30*100</f>
        <v>32.196000000000005</v>
      </c>
      <c r="N30" s="15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</row>
    <row r="31" spans="1:131" s="16" customFormat="1" ht="63.75" customHeight="1">
      <c r="A31" s="41">
        <v>15</v>
      </c>
      <c r="B31" s="24" t="s">
        <v>36</v>
      </c>
      <c r="C31" s="7"/>
      <c r="D31" s="7"/>
      <c r="E31" s="7">
        <v>180</v>
      </c>
      <c r="F31" s="7"/>
      <c r="G31" s="17"/>
      <c r="H31" s="18"/>
      <c r="I31" s="18">
        <v>0</v>
      </c>
      <c r="J31" s="18"/>
      <c r="K31" s="14"/>
      <c r="L31" s="14"/>
      <c r="M31" s="14">
        <v>0</v>
      </c>
      <c r="N31" s="14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</row>
    <row r="32" spans="1:131" s="16" customFormat="1" ht="68.25" customHeight="1">
      <c r="A32" s="41">
        <v>16</v>
      </c>
      <c r="B32" s="24" t="s">
        <v>37</v>
      </c>
      <c r="C32" s="7"/>
      <c r="D32" s="7"/>
      <c r="E32" s="7">
        <v>8710.4</v>
      </c>
      <c r="F32" s="7"/>
      <c r="G32" s="17"/>
      <c r="H32" s="18"/>
      <c r="I32" s="18">
        <v>4457.084</v>
      </c>
      <c r="J32" s="18"/>
      <c r="K32" s="14"/>
      <c r="L32" s="14"/>
      <c r="M32" s="14">
        <f>I32/E32*100</f>
        <v>51.1696822189567</v>
      </c>
      <c r="N32" s="1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</row>
    <row r="33" spans="1:131" s="16" customFormat="1" ht="58.5" customHeight="1">
      <c r="A33" s="41">
        <v>17</v>
      </c>
      <c r="B33" s="24" t="s">
        <v>38</v>
      </c>
      <c r="C33" s="7"/>
      <c r="D33" s="44">
        <v>1429</v>
      </c>
      <c r="E33" s="7">
        <v>380</v>
      </c>
      <c r="F33" s="7"/>
      <c r="G33" s="17"/>
      <c r="H33"/>
      <c r="I33" s="18">
        <v>14.95</v>
      </c>
      <c r="J33" s="18"/>
      <c r="K33" s="14"/>
      <c r="L33" s="14"/>
      <c r="M33" s="14">
        <f>I33/E33*100</f>
        <v>3.9342105263157996</v>
      </c>
      <c r="N33" s="1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</row>
    <row r="34" spans="1:131" s="16" customFormat="1" ht="43.5" customHeight="1">
      <c r="A34" s="41">
        <v>18</v>
      </c>
      <c r="B34" s="24" t="s">
        <v>39</v>
      </c>
      <c r="C34" s="7">
        <v>10642.6</v>
      </c>
      <c r="D34" s="7">
        <v>351229.1</v>
      </c>
      <c r="E34" s="7">
        <v>280051.1</v>
      </c>
      <c r="F34" s="7">
        <v>28658.6</v>
      </c>
      <c r="G34" s="17">
        <v>0</v>
      </c>
      <c r="H34" s="18">
        <v>256728.8</v>
      </c>
      <c r="I34" s="18">
        <v>185945.1</v>
      </c>
      <c r="J34" s="18">
        <v>17261.2</v>
      </c>
      <c r="K34" s="14">
        <v>0</v>
      </c>
      <c r="L34" s="14">
        <f>H34/D34*100</f>
        <v>73.0943990688699</v>
      </c>
      <c r="M34" s="14">
        <f>I34/E34*100</f>
        <v>66.39684686116209</v>
      </c>
      <c r="N34" s="14">
        <f>J34/F34*100</f>
        <v>60.2304369369055</v>
      </c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</row>
    <row r="35" spans="1:131" s="16" customFormat="1" ht="43.5" customHeight="1">
      <c r="A35" s="41"/>
      <c r="B35" s="24" t="s">
        <v>40</v>
      </c>
      <c r="C35" s="7">
        <v>6080</v>
      </c>
      <c r="D35" s="7">
        <v>744475.3</v>
      </c>
      <c r="E35" s="7">
        <v>115083.9</v>
      </c>
      <c r="F35" s="7">
        <v>25466.6</v>
      </c>
      <c r="G35" s="17"/>
      <c r="H35" s="18">
        <v>57343</v>
      </c>
      <c r="I35" s="18">
        <v>79466</v>
      </c>
      <c r="J35" s="18">
        <v>15781.5</v>
      </c>
      <c r="K35" s="14"/>
      <c r="L35" s="14">
        <f>H35/D35*100</f>
        <v>7.7024717945646</v>
      </c>
      <c r="M35" s="14">
        <f>I35/E35*100</f>
        <v>69.05049272747969</v>
      </c>
      <c r="N35" s="14">
        <f>J35/F35*100</f>
        <v>61.96940306126461</v>
      </c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</row>
    <row r="36" spans="1:131" s="16" customFormat="1" ht="43.5" customHeight="1">
      <c r="A36" s="41"/>
      <c r="B36" s="24" t="s">
        <v>41</v>
      </c>
      <c r="C36" s="7">
        <v>4562.3</v>
      </c>
      <c r="D36" s="7">
        <v>259635.6</v>
      </c>
      <c r="E36" s="7">
        <v>133636.7</v>
      </c>
      <c r="F36" s="7">
        <v>3192</v>
      </c>
      <c r="G36" s="17"/>
      <c r="H36" s="18">
        <v>185779.1</v>
      </c>
      <c r="I36" s="18">
        <v>85175.9</v>
      </c>
      <c r="J36" s="18">
        <v>1479.7</v>
      </c>
      <c r="K36" s="14"/>
      <c r="L36" s="14">
        <f>H36/D36*100</f>
        <v>71.553785382282</v>
      </c>
      <c r="M36" s="14">
        <f>I36/E36*100</f>
        <v>63.7369076009809</v>
      </c>
      <c r="N36" s="14">
        <f>J36/F36*100</f>
        <v>46.3565162907268</v>
      </c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</row>
    <row r="37" spans="1:131" s="16" customFormat="1" ht="43.5" customHeight="1">
      <c r="A37" s="41"/>
      <c r="B37" s="24" t="s">
        <v>42</v>
      </c>
      <c r="C37" s="7"/>
      <c r="D37" s="7"/>
      <c r="E37" s="7">
        <v>8841.9</v>
      </c>
      <c r="F37" s="7"/>
      <c r="G37" s="17"/>
      <c r="H37" s="18"/>
      <c r="I37" s="18">
        <v>6163.2</v>
      </c>
      <c r="J37" s="18"/>
      <c r="K37" s="14"/>
      <c r="L37" s="14"/>
      <c r="M37" s="14">
        <f>I37/E37*100</f>
        <v>69.7044752824619</v>
      </c>
      <c r="N37" s="1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</row>
    <row r="38" spans="1:131" s="16" customFormat="1" ht="43.5" customHeight="1">
      <c r="A38" s="41"/>
      <c r="B38" s="24" t="s">
        <v>43</v>
      </c>
      <c r="C38" s="7">
        <v>0.3</v>
      </c>
      <c r="D38" s="7">
        <v>17118.2</v>
      </c>
      <c r="E38" s="7"/>
      <c r="F38" s="7"/>
      <c r="G38" s="17">
        <v>0</v>
      </c>
      <c r="H38" s="18">
        <v>13606.2</v>
      </c>
      <c r="I38" s="18"/>
      <c r="J38" s="18"/>
      <c r="K38" s="14">
        <v>0</v>
      </c>
      <c r="L38" s="14">
        <f>H38/D38*100</f>
        <v>79.48382423385641</v>
      </c>
      <c r="M38" s="14"/>
      <c r="N38" s="1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</row>
    <row r="39" spans="1:131" s="16" customFormat="1" ht="43.5" customHeight="1">
      <c r="A39" s="41"/>
      <c r="B39" s="24" t="s">
        <v>44</v>
      </c>
      <c r="C39" s="7"/>
      <c r="D39" s="7"/>
      <c r="E39" s="7">
        <v>22488.6</v>
      </c>
      <c r="F39" s="7"/>
      <c r="G39" s="17"/>
      <c r="H39" s="18"/>
      <c r="I39" s="18">
        <v>15140</v>
      </c>
      <c r="J39" s="18"/>
      <c r="K39" s="14"/>
      <c r="L39" s="14"/>
      <c r="M39" s="14">
        <f>I39/E39*100</f>
        <v>67.3229992084879</v>
      </c>
      <c r="N39" s="1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</row>
    <row r="40" spans="1:131" s="16" customFormat="1" ht="42" customHeight="1">
      <c r="A40" s="41">
        <v>19</v>
      </c>
      <c r="B40" s="24" t="s">
        <v>45</v>
      </c>
      <c r="C40" s="7">
        <v>1550.5</v>
      </c>
      <c r="D40" s="7">
        <v>34079.6</v>
      </c>
      <c r="E40" s="7">
        <v>9314.5</v>
      </c>
      <c r="F40" s="7"/>
      <c r="G40" s="17">
        <v>419.8</v>
      </c>
      <c r="H40" s="18">
        <v>29419.6</v>
      </c>
      <c r="I40" s="18">
        <v>5473.1</v>
      </c>
      <c r="J40" s="18"/>
      <c r="K40" s="14">
        <f>G40/C40*100</f>
        <v>27.075137052563704</v>
      </c>
      <c r="L40" s="14">
        <f>H40/D40*100</f>
        <v>86.3261305883872</v>
      </c>
      <c r="M40" s="14">
        <f>I40/E40*100</f>
        <v>58.758924257877496</v>
      </c>
      <c r="N40" s="14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</row>
    <row r="41" spans="1:14" ht="48" customHeight="1">
      <c r="A41" s="41"/>
      <c r="B41" s="24" t="s">
        <v>46</v>
      </c>
      <c r="C41" s="7"/>
      <c r="D41" s="7">
        <v>1080</v>
      </c>
      <c r="E41" s="7">
        <v>520</v>
      </c>
      <c r="F41" s="7"/>
      <c r="G41" s="17"/>
      <c r="H41" s="18"/>
      <c r="I41" s="18">
        <v>0</v>
      </c>
      <c r="J41" s="18"/>
      <c r="K41" s="14"/>
      <c r="L41" s="14"/>
      <c r="M41" s="14">
        <v>0</v>
      </c>
      <c r="N41" s="14"/>
    </row>
    <row r="42" spans="1:14" ht="32.25" customHeight="1">
      <c r="A42" s="41"/>
      <c r="B42" s="24" t="s">
        <v>47</v>
      </c>
      <c r="C42" s="7"/>
      <c r="D42" s="7"/>
      <c r="E42" s="7">
        <v>480</v>
      </c>
      <c r="F42" s="7"/>
      <c r="G42" s="17"/>
      <c r="H42" s="18"/>
      <c r="I42" s="18">
        <v>0</v>
      </c>
      <c r="J42" s="18"/>
      <c r="K42" s="14"/>
      <c r="L42" s="14"/>
      <c r="M42" s="14">
        <v>0</v>
      </c>
      <c r="N42" s="14"/>
    </row>
    <row r="43" spans="1:14" ht="24.75" customHeight="1">
      <c r="A43" s="41"/>
      <c r="B43" s="24" t="s">
        <v>48</v>
      </c>
      <c r="C43" s="7"/>
      <c r="D43" s="7">
        <v>29167</v>
      </c>
      <c r="E43" s="7">
        <v>6528.8</v>
      </c>
      <c r="F43" s="7"/>
      <c r="G43" s="17"/>
      <c r="H43" s="18">
        <v>28219.3</v>
      </c>
      <c r="I43" s="18">
        <v>4980.7</v>
      </c>
      <c r="J43" s="18"/>
      <c r="K43" s="14"/>
      <c r="L43" s="14">
        <f>H43/D43*100</f>
        <v>96.7507799910858</v>
      </c>
      <c r="M43" s="14">
        <f>I43/E43*100</f>
        <v>76.2881387084916</v>
      </c>
      <c r="N43" s="14"/>
    </row>
    <row r="44" spans="1:14" ht="45" customHeight="1">
      <c r="A44" s="41"/>
      <c r="B44" s="24" t="s">
        <v>49</v>
      </c>
      <c r="C44" s="7">
        <v>1550.5</v>
      </c>
      <c r="D44" s="7">
        <v>1586.2</v>
      </c>
      <c r="E44" s="7">
        <v>1575.7</v>
      </c>
      <c r="F44" s="7"/>
      <c r="G44" s="17">
        <v>419.8</v>
      </c>
      <c r="H44" s="18">
        <v>510.8</v>
      </c>
      <c r="I44" s="18">
        <v>455.4</v>
      </c>
      <c r="J44" s="18"/>
      <c r="K44" s="14">
        <f>G44/C44*100</f>
        <v>27.075137052563704</v>
      </c>
      <c r="L44" s="14">
        <f>H44/D44*100</f>
        <v>32.2027487076031</v>
      </c>
      <c r="M44" s="14">
        <f>I44/E44*100</f>
        <v>28.9014406295615</v>
      </c>
      <c r="N44" s="14"/>
    </row>
    <row r="45" spans="1:14" ht="42" customHeight="1">
      <c r="A45" s="41"/>
      <c r="B45" s="24" t="s">
        <v>50</v>
      </c>
      <c r="C45" s="7"/>
      <c r="D45" s="7">
        <v>1890</v>
      </c>
      <c r="E45" s="7">
        <v>210</v>
      </c>
      <c r="F45" s="7"/>
      <c r="G45" s="17"/>
      <c r="H45" s="18">
        <v>333</v>
      </c>
      <c r="I45" s="18">
        <v>37</v>
      </c>
      <c r="J45" s="18"/>
      <c r="K45" s="14"/>
      <c r="L45" s="14">
        <f>H45/D45*100</f>
        <v>17.6190476190476</v>
      </c>
      <c r="M45" s="14">
        <f>I45/E45*100</f>
        <v>17.6190476190476</v>
      </c>
      <c r="N45" s="14"/>
    </row>
    <row r="46" spans="1:14" ht="60.75" customHeight="1">
      <c r="A46" s="41"/>
      <c r="B46" s="24" t="s">
        <v>51</v>
      </c>
      <c r="C46" s="7"/>
      <c r="D46" s="7">
        <v>356.4</v>
      </c>
      <c r="E46" s="7"/>
      <c r="F46" s="7"/>
      <c r="G46" s="17"/>
      <c r="H46" s="18">
        <v>356.4</v>
      </c>
      <c r="I46" s="18"/>
      <c r="J46" s="18"/>
      <c r="K46" s="14"/>
      <c r="L46" s="14">
        <f>H46/D46*100</f>
        <v>100</v>
      </c>
      <c r="M46" s="14"/>
      <c r="N46" s="14"/>
    </row>
    <row r="47" spans="1:131" s="16" customFormat="1" ht="96.75" customHeight="1">
      <c r="A47" s="41">
        <v>20</v>
      </c>
      <c r="B47" s="24" t="s">
        <v>52</v>
      </c>
      <c r="C47" s="7">
        <v>1131.1</v>
      </c>
      <c r="D47" s="7"/>
      <c r="E47" s="7">
        <v>396.3</v>
      </c>
      <c r="F47" s="7"/>
      <c r="G47" s="17"/>
      <c r="H47" s="18"/>
      <c r="I47" s="18">
        <v>16.171</v>
      </c>
      <c r="J47" s="18"/>
      <c r="K47" s="14"/>
      <c r="L47" s="14"/>
      <c r="M47" s="14">
        <f>I47/E47*100</f>
        <v>4.0804945748170995</v>
      </c>
      <c r="N47" s="14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</row>
    <row r="48" spans="1:131" s="16" customFormat="1" ht="61.5" customHeight="1">
      <c r="A48" s="41">
        <v>21</v>
      </c>
      <c r="B48" s="24" t="s">
        <v>53</v>
      </c>
      <c r="C48" s="7"/>
      <c r="D48" s="7">
        <v>70</v>
      </c>
      <c r="E48" s="7">
        <v>170</v>
      </c>
      <c r="F48" s="7"/>
      <c r="G48" s="17"/>
      <c r="H48" s="18">
        <v>70</v>
      </c>
      <c r="I48" s="18">
        <v>44.8</v>
      </c>
      <c r="J48" s="18"/>
      <c r="K48" s="14"/>
      <c r="L48" s="14">
        <f>H48/D48*100</f>
        <v>100</v>
      </c>
      <c r="M48" s="14">
        <f>I48/E48*100</f>
        <v>26.3529411764706</v>
      </c>
      <c r="N48" s="14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</row>
    <row r="49" spans="1:131" s="16" customFormat="1" ht="38.25" customHeight="1">
      <c r="A49" s="41">
        <v>22</v>
      </c>
      <c r="B49" s="24" t="s">
        <v>54</v>
      </c>
      <c r="C49" s="7"/>
      <c r="D49" s="7"/>
      <c r="E49" s="7">
        <v>882</v>
      </c>
      <c r="F49" s="7"/>
      <c r="G49" s="17"/>
      <c r="H49" s="18"/>
      <c r="I49" s="18">
        <v>882</v>
      </c>
      <c r="J49" s="18"/>
      <c r="K49" s="14"/>
      <c r="L49" s="14"/>
      <c r="M49" s="14">
        <f>I49/E49*100</f>
        <v>100</v>
      </c>
      <c r="N49" s="14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</row>
    <row r="50" spans="1:131" s="16" customFormat="1" ht="66" customHeight="1">
      <c r="A50" s="41">
        <v>23</v>
      </c>
      <c r="B50" s="24" t="s">
        <v>55</v>
      </c>
      <c r="C50" s="7"/>
      <c r="D50" s="7"/>
      <c r="E50" s="7">
        <v>1749.5</v>
      </c>
      <c r="F50" s="7"/>
      <c r="G50" s="17"/>
      <c r="H50" s="18"/>
      <c r="I50" s="18">
        <v>1667</v>
      </c>
      <c r="J50" s="18"/>
      <c r="K50" s="14"/>
      <c r="L50" s="14"/>
      <c r="M50" s="14">
        <f>I50/E50*100</f>
        <v>95.2843669619891</v>
      </c>
      <c r="N50" s="14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</row>
    <row r="51" spans="1:131" s="16" customFormat="1" ht="90" customHeight="1">
      <c r="A51" s="41">
        <v>24</v>
      </c>
      <c r="B51" s="24" t="s">
        <v>56</v>
      </c>
      <c r="C51" s="7"/>
      <c r="D51" s="7"/>
      <c r="E51" s="7">
        <v>6471.558</v>
      </c>
      <c r="F51" s="7"/>
      <c r="G51" s="17"/>
      <c r="H51" s="18"/>
      <c r="I51" s="18">
        <v>4066.48</v>
      </c>
      <c r="J51" s="18"/>
      <c r="K51" s="14"/>
      <c r="L51" s="14"/>
      <c r="M51" s="14">
        <f>I51/E51*100</f>
        <v>62.8361825699468</v>
      </c>
      <c r="N51" s="14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</row>
    <row r="52" spans="1:131" s="16" customFormat="1" ht="66" customHeight="1">
      <c r="A52" s="41">
        <v>25</v>
      </c>
      <c r="B52" s="24" t="s">
        <v>57</v>
      </c>
      <c r="C52" s="7"/>
      <c r="D52" s="7"/>
      <c r="E52" s="7"/>
      <c r="F52" s="7"/>
      <c r="G52" s="17"/>
      <c r="H52" s="18"/>
      <c r="I52" s="18"/>
      <c r="J52" s="18"/>
      <c r="K52" s="14"/>
      <c r="L52" s="14"/>
      <c r="M52" s="14"/>
      <c r="N52" s="14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</row>
    <row r="53" spans="1:131" s="16" customFormat="1" ht="61.5" customHeight="1">
      <c r="A53" s="41">
        <v>26</v>
      </c>
      <c r="B53" s="24" t="s">
        <v>58</v>
      </c>
      <c r="C53" s="7"/>
      <c r="D53" s="7"/>
      <c r="E53" s="7">
        <v>50</v>
      </c>
      <c r="F53" s="7"/>
      <c r="G53" s="17"/>
      <c r="H53" s="18"/>
      <c r="I53" s="18">
        <v>30</v>
      </c>
      <c r="J53" s="18"/>
      <c r="K53" s="14"/>
      <c r="L53" s="14"/>
      <c r="M53" s="14">
        <f>I53/E53*100</f>
        <v>60</v>
      </c>
      <c r="N53" s="14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</row>
    <row r="54" spans="1:131" s="16" customFormat="1" ht="54" customHeight="1">
      <c r="A54" s="41">
        <v>27</v>
      </c>
      <c r="B54" s="24" t="s">
        <v>59</v>
      </c>
      <c r="C54" s="7"/>
      <c r="D54" s="7"/>
      <c r="E54" s="7">
        <v>100</v>
      </c>
      <c r="F54" s="7"/>
      <c r="G54" s="17"/>
      <c r="H54" s="18"/>
      <c r="I54" s="18">
        <v>21.815</v>
      </c>
      <c r="J54" s="18"/>
      <c r="K54" s="14"/>
      <c r="L54" s="14"/>
      <c r="M54" s="14">
        <f>I54/E54*100</f>
        <v>21.815</v>
      </c>
      <c r="N54" s="14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</row>
    <row r="55" spans="1:131" s="16" customFormat="1" ht="20.25">
      <c r="A55" s="13"/>
      <c r="B55" s="24"/>
      <c r="C55" s="7"/>
      <c r="D55" s="7"/>
      <c r="E55" s="7"/>
      <c r="F55" s="7"/>
      <c r="G55" s="27"/>
      <c r="H55" s="20"/>
      <c r="I55" s="26"/>
      <c r="J55" s="20"/>
      <c r="K55" s="19"/>
      <c r="L55" s="19"/>
      <c r="M55" s="19"/>
      <c r="N55" s="19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</row>
    <row r="56" spans="1:14" ht="22.5">
      <c r="A56" s="31" t="s">
        <v>60</v>
      </c>
      <c r="B56" s="31"/>
      <c r="C56" s="8">
        <f>C7+C29+C34+C40+C47</f>
        <v>25494.199999999997</v>
      </c>
      <c r="D56" s="8">
        <f>D7+D13+D18+D22+D33+D34+D40+D48</f>
        <v>434713.8</v>
      </c>
      <c r="E56" s="8">
        <f>E7+E10+E11+E12+E13+E17+E18+E22+E25+E26+E27+E28+E29+E30+E31+E32+E34+E40+E47+E48+E49+E50+E51+E53+E54+E33</f>
        <v>459593.323</v>
      </c>
      <c r="F56" s="8">
        <f>F34</f>
        <v>28658.6</v>
      </c>
      <c r="G56" s="8">
        <f>G7+G29+G40</f>
        <v>5743</v>
      </c>
      <c r="H56" s="8">
        <f>H7+H13+H18+H22+H34+H40+H48</f>
        <v>315282.8</v>
      </c>
      <c r="I56" s="8">
        <f>I7+I10+I12+I13+I17+I18+I22+I25+I26+I27+I28+I29+I30+I31+I32+I33+I34+I40+I47+I48+I49+I50+I51+I53+I54</f>
        <v>305720.064</v>
      </c>
      <c r="J56" s="8">
        <f>J34</f>
        <v>17261.2</v>
      </c>
      <c r="K56" s="9">
        <f>G56/C56*100</f>
        <v>22.52669234571</v>
      </c>
      <c r="L56" s="9">
        <f>H56/D56*100</f>
        <v>72.5265220473792</v>
      </c>
      <c r="M56" s="9">
        <f>I56/E56*100</f>
        <v>66.51969223669511</v>
      </c>
      <c r="N56" s="9">
        <f>J56/F56*100</f>
        <v>60.2304369369055</v>
      </c>
    </row>
    <row r="57" spans="1:14" ht="22.5">
      <c r="A57" s="10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2"/>
      <c r="M57" s="12"/>
      <c r="N57" s="12"/>
    </row>
    <row r="58" spans="1:14" ht="22.5">
      <c r="A58" s="10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2"/>
      <c r="M58" s="12"/>
      <c r="N58" s="12"/>
    </row>
    <row r="59" spans="1:13" ht="26.25" customHeight="1">
      <c r="A59" s="30" t="s">
        <v>61</v>
      </c>
      <c r="B59" s="30"/>
      <c r="D59" s="3"/>
      <c r="E59" s="3"/>
      <c r="F59" s="4"/>
      <c r="L59" s="23" t="s">
        <v>62</v>
      </c>
      <c r="M59" s="4"/>
    </row>
    <row r="60" spans="1:7" ht="13.5">
      <c r="A60" s="2"/>
      <c r="B60" s="2"/>
      <c r="C60" s="2"/>
      <c r="D60" s="2"/>
      <c r="E60" s="2"/>
      <c r="F60" s="2"/>
      <c r="G60" s="2"/>
    </row>
    <row r="61" spans="1:7" ht="13.5">
      <c r="A61" s="2"/>
      <c r="B61" s="2"/>
      <c r="C61" s="2"/>
      <c r="D61" s="2"/>
      <c r="E61" s="2"/>
      <c r="F61" s="2"/>
      <c r="G61" s="2"/>
    </row>
    <row r="62" spans="1:7" ht="13.5">
      <c r="A62" s="2"/>
      <c r="B62" s="2"/>
      <c r="C62" s="2"/>
      <c r="D62" s="2"/>
      <c r="E62" s="2"/>
      <c r="F62" s="2"/>
      <c r="G62" s="2"/>
    </row>
    <row r="63" spans="1:7" ht="13.5">
      <c r="A63" s="2"/>
      <c r="B63" s="2"/>
      <c r="C63" s="2"/>
      <c r="D63" s="2"/>
      <c r="E63" s="2"/>
      <c r="F63" s="2"/>
      <c r="G63" s="2"/>
    </row>
    <row r="64" spans="1:7" ht="13.5">
      <c r="A64" s="2"/>
      <c r="B64" s="2"/>
      <c r="C64" s="2"/>
      <c r="D64" s="2"/>
      <c r="E64" s="2"/>
      <c r="F64" s="2"/>
      <c r="G64" s="2"/>
    </row>
    <row r="65" spans="1:7" ht="13.5">
      <c r="A65" s="2"/>
      <c r="B65" s="2"/>
      <c r="C65" s="2"/>
      <c r="D65" s="2"/>
      <c r="E65" s="2"/>
      <c r="F65" s="2"/>
      <c r="G65" s="2"/>
    </row>
    <row r="66" spans="1:7" ht="15.75">
      <c r="A66" s="2"/>
      <c r="B66" s="6" t="s">
        <v>63</v>
      </c>
      <c r="C66" s="2"/>
      <c r="D66" s="2"/>
      <c r="E66" s="2"/>
      <c r="F66" s="2"/>
      <c r="G66" s="2"/>
    </row>
    <row r="67" spans="1:7" ht="15.75">
      <c r="A67" s="2"/>
      <c r="B67" s="6">
        <v>27546</v>
      </c>
      <c r="C67" s="2"/>
      <c r="D67" s="2"/>
      <c r="E67" s="2"/>
      <c r="F67" s="2"/>
      <c r="G67" s="2"/>
    </row>
    <row r="68" spans="1:7" ht="13.5">
      <c r="A68" s="2"/>
      <c r="B68" s="2"/>
      <c r="C68" s="2"/>
      <c r="D68" s="2"/>
      <c r="E68" s="2"/>
      <c r="F68" s="2"/>
      <c r="G68" s="2"/>
    </row>
  </sheetData>
  <sheetProtection/>
  <mergeCells count="11">
    <mergeCell ref="A1:N1"/>
    <mergeCell ref="A2:N2"/>
    <mergeCell ref="A3:N3"/>
    <mergeCell ref="G4:N4"/>
    <mergeCell ref="C4:F5"/>
    <mergeCell ref="A4:A6"/>
    <mergeCell ref="B4:B6"/>
    <mergeCell ref="G5:J5"/>
    <mergeCell ref="K5:N5"/>
    <mergeCell ref="A56:B56"/>
    <mergeCell ref="A59:C59"/>
  </mergeCells>
  <printOptions/>
  <pageMargins left="0.39305555555555555" right="0.15625" top="0.39305555555555555" bottom="0.19652777777777777" header="0.39305555555555555" footer="0.19652777777777777"/>
  <pageSetup fitToWidth="3" horizontalDpi="30066" verticalDpi="30066" orientation="landscape" paperSize="9" scale="46"/>
  <rowBreaks count="1" manualBreakCount="1">
    <brk id="27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2015-11-18T11:05:14Z</cp:lastPrinted>
  <dcterms:created xsi:type="dcterms:W3CDTF">2015-11-18T12:16:27Z</dcterms:created>
  <dcterms:modified xsi:type="dcterms:W3CDTF">2015-11-18T11:05:14Z</dcterms:modified>
  <cp:category/>
  <cp:version/>
  <cp:contentType/>
  <cp:contentStatus/>
</cp:coreProperties>
</file>